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SION DE REGLAMENTOS 2025\Portal Transparencia\2025\Septiembre 2025\"/>
    </mc:Choice>
  </mc:AlternateContent>
  <bookViews>
    <workbookView xWindow="0" yWindow="0" windowWidth="24000" windowHeight="961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17" i="1"/>
  <c r="I24" i="1" s="1"/>
  <c r="I17" i="1"/>
  <c r="H24" i="1" s="1"/>
  <c r="H17" i="1"/>
  <c r="G24" i="1" s="1"/>
  <c r="G17" i="1"/>
  <c r="F24" i="1" s="1"/>
  <c r="J23" i="1"/>
  <c r="J16" i="1"/>
  <c r="I23" i="1" s="1"/>
  <c r="I16" i="1"/>
  <c r="H23" i="1" s="1"/>
  <c r="H16" i="1"/>
  <c r="G23" i="1" s="1"/>
  <c r="G16" i="1"/>
  <c r="F23" i="1" s="1"/>
  <c r="J22" i="1"/>
  <c r="J15" i="1"/>
  <c r="I22" i="1" s="1"/>
  <c r="I15" i="1"/>
  <c r="H22" i="1" s="1"/>
  <c r="H15" i="1"/>
  <c r="G22" i="1" s="1"/>
  <c r="G15" i="1"/>
  <c r="F22" i="1" s="1"/>
  <c r="J14" i="1"/>
  <c r="I14" i="1"/>
  <c r="H14" i="1"/>
  <c r="G14" i="1"/>
  <c r="F13" i="1"/>
  <c r="E13" i="1"/>
  <c r="H18" i="1" l="1"/>
  <c r="G25" i="1" s="1"/>
  <c r="J18" i="1"/>
  <c r="I25" i="1" s="1"/>
  <c r="G18" i="1"/>
  <c r="F25" i="1" s="1"/>
  <c r="I18" i="1"/>
  <c r="H25" i="1" s="1"/>
  <c r="J25" i="1"/>
  <c r="F21" i="1"/>
  <c r="G21" i="1"/>
  <c r="H21" i="1"/>
  <c r="I21" i="1"/>
</calcChain>
</file>

<file path=xl/sharedStrings.xml><?xml version="1.0" encoding="utf-8"?>
<sst xmlns="http://schemas.openxmlformats.org/spreadsheetml/2006/main" count="64" uniqueCount="33">
  <si>
    <t>GOBIERNO MUNICIPAL TONALÁ, JALISCO</t>
  </si>
  <si>
    <t xml:space="preserve">ESTADÍSTICAS DE VOTACIÓN Y ASISTENCIA </t>
  </si>
  <si>
    <t>COMISIÓN EDILICIA DE REGLAMENTOS, PUNTOS CONSTITUCIONALES, ADMINISTRACIÓN Y PLANEACIÓN LEGISLATIVA</t>
  </si>
  <si>
    <t>INFORMACIÓN DE LOS INTEGRANTES</t>
  </si>
  <si>
    <t>ASISTENCIA</t>
  </si>
  <si>
    <t>VOTACIÓN</t>
  </si>
  <si>
    <t>CARGO</t>
  </si>
  <si>
    <t xml:space="preserve">NOMBRE </t>
  </si>
  <si>
    <t>ASISTIO</t>
  </si>
  <si>
    <t>FALTA (Justificada)</t>
  </si>
  <si>
    <t>FALTA       (No Justificada)</t>
  </si>
  <si>
    <t>ORDEN DEL DÍA</t>
  </si>
  <si>
    <t>APROBACIÓN</t>
  </si>
  <si>
    <t xml:space="preserve">APROBACIÓN DEL CONTENIDO </t>
  </si>
  <si>
    <t xml:space="preserve">PRESIDENTE DE LA COMISIÓN EDILICIA </t>
  </si>
  <si>
    <t>NICOLAS MAESTRO LANDEROS</t>
  </si>
  <si>
    <t>✓</t>
  </si>
  <si>
    <t>A FAVOR</t>
  </si>
  <si>
    <t xml:space="preserve">REGIDOR VOCAL </t>
  </si>
  <si>
    <t>CELIA GUADALUPE SERRANO VILLAGOMEZ</t>
  </si>
  <si>
    <t>JUAN CARLOS VILLARREAL SALAZAR</t>
  </si>
  <si>
    <t xml:space="preserve">FRANCISCO JAVIER ARANA OROZCO </t>
  </si>
  <si>
    <t>EDGAR JOSE MIGUEL LÓPEZ JARAMILLO</t>
  </si>
  <si>
    <t>TOTALES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</si>
  <si>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</si>
  <si>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</si>
  <si>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</si>
  <si>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</si>
  <si>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</si>
  <si>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</si>
  <si>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ESTADISTICA SEPTIEMBRE  2025</t>
  </si>
  <si>
    <t xml:space="preserve">dictamen </t>
  </si>
  <si>
    <t xml:space="preserve">Dictamen que atiende el acuerdo número 195 para fortalecer el Sistema Municipal de Protección Integral de niñas, niños y Adolescentes del Municipio de Tonalá,Jalisco.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</si>
</sst>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91232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7" xfId="0" applyFont="1" applyBorder="1" applyAlignment="1">
      <alignment horizontal="right"/>
    </xf>
    <xf numFmtId="0" fontId="6" fillId="0" borderId="25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14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0" borderId="1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3" borderId="26" xfId="0" applyFill="1" applyBorder="1" applyAlignment="1">
      <alignment horizontal="center"/>
    </xf>
    <xf numFmtId="0" fontId="0" fillId="3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MX"/>
              <a:t>ESTADÍSTICAS DE VOTACIÓN</a:t>
            </a:r>
          </a:p>
        </c:rich>
      </c:tx>
      <c:layout>
        <c:manualLayout>
          <c:xMode val="edge"/>
          <c:yMode val="edge"/>
          <c:x val="0.3948625043293244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1144338070402853E-2"/>
          <c:y val="2.5601851851851851E-2"/>
          <c:w val="0.89935218324982102"/>
          <c:h val="0.70959135316418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[1]Hoja1!$E$21</c:f>
              <c:strCache>
                <c:ptCount val="1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[1]Hoja1!$F$20:$K$20</c15:sqref>
                  </c15:fullRef>
                </c:ext>
              </c:extLst>
              <c:f>([1]Hoja1!$F$20:$H$20,[1]Hoja1!$K$20)</c:f>
              <c:strCache>
                <c:ptCount val="4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[1]Hoja1!$F$21:$K$21</c15:sqref>
                  </c15:fullRef>
                </c:ext>
              </c:extLst>
              <c:f>([1]Hoja1!$F$21:$H$21,[1]Hoja1!$K$21)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F8-477C-9B40-EB63DB8B6C8A}"/>
            </c:ext>
          </c:extLst>
        </c:ser>
        <c:ser>
          <c:idx val="1"/>
          <c:order val="1"/>
          <c:tx>
            <c:strRef>
              <c:f>[1]Hoja1!$E$22</c:f>
              <c:strCache>
                <c:ptCount val="1"/>
                <c:pt idx="0">
                  <c:v>TOTAL DE VOTOS EN CONTRA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[1]Hoja1!$F$20:$K$20</c15:sqref>
                  </c15:fullRef>
                </c:ext>
              </c:extLst>
              <c:f>([1]Hoja1!$F$20:$H$20,[1]Hoja1!$K$20)</c:f>
              <c:strCache>
                <c:ptCount val="4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[1]Hoja1!$F$22:$K$22</c15:sqref>
                  </c15:fullRef>
                </c:ext>
              </c:extLst>
              <c:f>([1]Hoja1!$F$22:$H$22,[1]Hoja1!$K$22)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F8-477C-9B40-EB63DB8B6C8A}"/>
            </c:ext>
          </c:extLst>
        </c:ser>
        <c:ser>
          <c:idx val="2"/>
          <c:order val="2"/>
          <c:tx>
            <c:strRef>
              <c:f>[1]Hoja1!$E$23</c:f>
              <c:strCache>
                <c:ptCount val="1"/>
                <c:pt idx="0">
                  <c:v>TOTAL DE ABSTENCIONES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[1]Hoja1!$F$20:$K$20</c15:sqref>
                  </c15:fullRef>
                </c:ext>
              </c:extLst>
              <c:f>([1]Hoja1!$F$20:$H$20,[1]Hoja1!$K$20)</c:f>
              <c:strCache>
                <c:ptCount val="4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[1]Hoja1!$F$23:$K$23</c15:sqref>
                  </c15:fullRef>
                </c:ext>
              </c:extLst>
              <c:f>([1]Hoja1!$F$23:$H$23,[1]Hoja1!$K$23)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F8-477C-9B40-EB63DB8B6C8A}"/>
            </c:ext>
          </c:extLst>
        </c:ser>
        <c:ser>
          <c:idx val="3"/>
          <c:order val="3"/>
          <c:tx>
            <c:strRef>
              <c:f>[1]Hoja1!$E$24</c:f>
              <c:strCache>
                <c:ptCount val="1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[1]Hoja1!$F$20:$K$20</c15:sqref>
                  </c15:fullRef>
                </c:ext>
              </c:extLst>
              <c:f>([1]Hoja1!$F$20:$H$20,[1]Hoja1!$K$20)</c:f>
              <c:strCache>
                <c:ptCount val="4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[1]Hoja1!$F$24:$K$24</c15:sqref>
                  </c15:fullRef>
                </c:ext>
              </c:extLst>
              <c:f>([1]Hoja1!$F$24:$H$24,[1]Hoja1!$K$24)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EF8-477C-9B40-EB63DB8B6C8A}"/>
            </c:ext>
          </c:extLst>
        </c:ser>
        <c:ser>
          <c:idx val="4"/>
          <c:order val="4"/>
          <c:tx>
            <c:strRef>
              <c:f>[1]Hoja1!$E$25</c:f>
              <c:strCache>
                <c:ptCount val="1"/>
                <c:pt idx="0">
                  <c:v>TOTAL DE VOTOS</c:v>
                </c:pt>
              </c:strCache>
            </c:strRef>
          </c:tx>
          <c:spPr>
            <a:solidFill>
              <a:srgbClr val="91232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[1]Hoja1!$F$20:$K$20</c15:sqref>
                  </c15:fullRef>
                </c:ext>
              </c:extLst>
              <c:f>([1]Hoja1!$F$20:$H$20,[1]Hoja1!$K$20)</c:f>
              <c:strCache>
                <c:ptCount val="4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[1]Hoja1!$F$25:$K$25</c15:sqref>
                  </c15:fullRef>
                </c:ext>
              </c:extLst>
              <c:f>([1]Hoja1!$F$25:$H$25,[1]Hoja1!$K$25)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EF8-477C-9B40-EB63DB8B6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31917712"/>
        <c:axId val="-231916080"/>
      </c:barChart>
      <c:catAx>
        <c:axId val="-23191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31916080"/>
        <c:crosses val="autoZero"/>
        <c:auto val="1"/>
        <c:lblAlgn val="ctr"/>
        <c:lblOffset val="100"/>
        <c:noMultiLvlLbl val="0"/>
      </c:catAx>
      <c:valAx>
        <c:axId val="-2319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3191771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47626</xdr:rowOff>
    </xdr:from>
    <xdr:to>
      <xdr:col>1</xdr:col>
      <xdr:colOff>1303421</xdr:colOff>
      <xdr:row>3</xdr:row>
      <xdr:rowOff>320843</xdr:rowOff>
    </xdr:to>
    <xdr:pic>
      <xdr:nvPicPr>
        <xdr:cNvPr id="6" name="Imagen 5" descr="Historia – Gobierno de Tonalá">
          <a:extLst>
            <a:ext uri="{FF2B5EF4-FFF2-40B4-BE49-F238E27FC236}">
              <a16:creationId xmlns="" xmlns:a16="http://schemas.microsoft.com/office/drawing/2014/main" id="{4BD8C1B6-6D2C-423F-B2DF-E317A99D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17" y="47626"/>
          <a:ext cx="922420" cy="1205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504323</xdr:colOff>
      <xdr:row>18</xdr:row>
      <xdr:rowOff>184233</xdr:rowOff>
    </xdr:from>
    <xdr:to>
      <xdr:col>9</xdr:col>
      <xdr:colOff>2305551</xdr:colOff>
      <xdr:row>33</xdr:row>
      <xdr:rowOff>69933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F960AB13-DBD7-477B-8990-020CDA599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SION%20DE%20REGLAMENTOS%202025/Portal%20Transparencia/2025/Estad&#237;stica%20Mod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0">
          <cell r="F20" t="str">
            <v>ORDEN DEL DÍA</v>
          </cell>
          <cell r="G20" t="str">
            <v>APROBACIÓN</v>
          </cell>
          <cell r="H20" t="str">
            <v xml:space="preserve">APROBACIÓN DEL CONTENIDO </v>
          </cell>
          <cell r="I20" t="str">
            <v>DICTAMEN TURNO 41</v>
          </cell>
          <cell r="J20" t="str">
            <v>DICTAMEN TURNO 72</v>
          </cell>
        </row>
        <row r="21">
          <cell r="E21" t="str">
            <v>TOTAL DE VOTOS A FAVOR</v>
          </cell>
          <cell r="F21">
            <v>4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</row>
        <row r="22">
          <cell r="E22" t="str">
            <v>TOTAL DE VOTOS EN CONTRA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</row>
        <row r="23">
          <cell r="E23" t="str">
            <v>TOTAL DE ABSTENCIONES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E24" t="str">
            <v xml:space="preserve">AUSENTES EN EL MOMENTO DE LA VOTACIÓN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E25" t="str">
            <v>TOTAL DE VOTOS</v>
          </cell>
          <cell r="F25">
            <v>5</v>
          </cell>
          <cell r="G25">
            <v>0</v>
          </cell>
          <cell r="H25">
            <v>0</v>
          </cell>
          <cell r="I25">
            <v>1</v>
          </cell>
          <cell r="J25">
            <v>1</v>
          </cell>
          <cell r="K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abSelected="1" zoomScale="95" zoomScaleNormal="95" workbookViewId="0">
      <selection activeCell="G11" sqref="G11"/>
    </sheetView>
  </sheetViews>
  <sheetFormatPr baseColWidth="10" defaultRowHeight="15" x14ac:dyDescent="0.25"/>
  <cols>
    <col min="1" max="1" width="4.7109375" customWidth="1"/>
    <col min="2" max="2" width="20.28515625" customWidth="1"/>
    <col min="3" max="3" width="41.85546875" bestFit="1" customWidth="1"/>
    <col min="5" max="5" width="11.42578125" customWidth="1"/>
    <col min="6" max="6" width="11" bestFit="1" customWidth="1"/>
    <col min="7" max="7" width="14.42578125" bestFit="1" customWidth="1"/>
    <col min="8" max="8" width="13" bestFit="1" customWidth="1"/>
    <col min="9" max="9" width="13" customWidth="1"/>
    <col min="10" max="10" width="34.5703125" customWidth="1"/>
    <col min="11" max="11" width="33.5703125" customWidth="1"/>
    <col min="12" max="12" width="36.42578125" customWidth="1"/>
    <col min="14" max="14" width="19.140625" customWidth="1"/>
  </cols>
  <sheetData>
    <row r="1" spans="2:10" ht="29.25" x14ac:dyDescent="0.25">
      <c r="B1" s="49"/>
      <c r="C1" s="50" t="s">
        <v>0</v>
      </c>
      <c r="D1" s="50"/>
      <c r="E1" s="50"/>
      <c r="F1" s="50"/>
      <c r="G1" s="50"/>
      <c r="H1" s="50"/>
      <c r="I1" s="50"/>
      <c r="J1" s="50"/>
    </row>
    <row r="2" spans="2:10" ht="29.25" x14ac:dyDescent="0.35">
      <c r="B2" s="49"/>
      <c r="C2" s="36" t="s">
        <v>1</v>
      </c>
      <c r="D2" s="36"/>
      <c r="E2" s="36"/>
      <c r="F2" s="36"/>
      <c r="G2" s="36"/>
      <c r="H2" s="36"/>
      <c r="I2" s="36"/>
      <c r="J2" s="36"/>
    </row>
    <row r="3" spans="2:10" x14ac:dyDescent="0.25">
      <c r="B3" s="49"/>
      <c r="C3" s="37" t="s">
        <v>2</v>
      </c>
      <c r="D3" s="37"/>
      <c r="E3" s="37"/>
      <c r="F3" s="37"/>
      <c r="G3" s="37"/>
      <c r="H3" s="37"/>
      <c r="I3" s="37"/>
      <c r="J3" s="37"/>
    </row>
    <row r="4" spans="2:10" ht="39" customHeight="1" thickBot="1" x14ac:dyDescent="0.45">
      <c r="C4" s="51" t="s">
        <v>30</v>
      </c>
      <c r="D4" s="51"/>
      <c r="E4" s="51"/>
      <c r="F4" s="51"/>
      <c r="G4" s="51"/>
      <c r="H4" s="51"/>
      <c r="I4" s="51"/>
      <c r="J4" s="51"/>
    </row>
    <row r="5" spans="2:10" ht="15.75" thickBot="1" x14ac:dyDescent="0.3">
      <c r="B5" s="38" t="s">
        <v>3</v>
      </c>
      <c r="C5" s="39"/>
      <c r="D5" s="38" t="s">
        <v>4</v>
      </c>
      <c r="E5" s="42"/>
      <c r="F5" s="39"/>
      <c r="G5" s="44" t="s">
        <v>5</v>
      </c>
      <c r="H5" s="45"/>
      <c r="I5" s="46"/>
      <c r="J5" s="47" t="s">
        <v>5</v>
      </c>
    </row>
    <row r="6" spans="2:10" ht="15.75" thickBot="1" x14ac:dyDescent="0.3">
      <c r="B6" s="40"/>
      <c r="C6" s="41"/>
      <c r="D6" s="40"/>
      <c r="E6" s="43"/>
      <c r="F6" s="41"/>
      <c r="G6" s="33">
        <v>45922</v>
      </c>
      <c r="H6" s="34"/>
      <c r="I6" s="35"/>
      <c r="J6" s="48"/>
    </row>
    <row r="7" spans="2:10" ht="90.75" thickBot="1" x14ac:dyDescent="0.3">
      <c r="B7" s="1" t="s">
        <v>6</v>
      </c>
      <c r="C7" s="2" t="s">
        <v>7</v>
      </c>
      <c r="D7" s="3" t="s">
        <v>8</v>
      </c>
      <c r="E7" s="3" t="s">
        <v>9</v>
      </c>
      <c r="F7" s="3" t="s">
        <v>10</v>
      </c>
      <c r="G7" s="4" t="s">
        <v>11</v>
      </c>
      <c r="H7" s="4" t="s">
        <v>12</v>
      </c>
      <c r="I7" s="3" t="s">
        <v>13</v>
      </c>
      <c r="J7" s="3" t="s">
        <v>32</v>
      </c>
    </row>
    <row r="8" spans="2:10" ht="30.75" thickBot="1" x14ac:dyDescent="0.3">
      <c r="B8" s="5" t="s">
        <v>14</v>
      </c>
      <c r="C8" s="6" t="s">
        <v>15</v>
      </c>
      <c r="D8" s="7" t="s">
        <v>16</v>
      </c>
      <c r="E8" s="8"/>
      <c r="F8" s="9"/>
      <c r="G8" s="10" t="s">
        <v>17</v>
      </c>
      <c r="H8" s="11" t="s">
        <v>17</v>
      </c>
      <c r="I8" s="11" t="s">
        <v>17</v>
      </c>
      <c r="J8" s="11" t="s">
        <v>17</v>
      </c>
    </row>
    <row r="9" spans="2:10" ht="27" thickBot="1" x14ac:dyDescent="0.3">
      <c r="B9" s="12" t="s">
        <v>18</v>
      </c>
      <c r="C9" s="6" t="s">
        <v>19</v>
      </c>
      <c r="D9" s="13" t="s">
        <v>16</v>
      </c>
      <c r="E9" s="14"/>
      <c r="F9" s="15"/>
      <c r="G9" s="16" t="s">
        <v>17</v>
      </c>
      <c r="H9" s="17" t="s">
        <v>17</v>
      </c>
      <c r="I9" s="17" t="s">
        <v>17</v>
      </c>
      <c r="J9" s="17" t="s">
        <v>17</v>
      </c>
    </row>
    <row r="10" spans="2:10" ht="27" thickBot="1" x14ac:dyDescent="0.3">
      <c r="B10" s="12" t="s">
        <v>18</v>
      </c>
      <c r="C10" s="6" t="s">
        <v>20</v>
      </c>
      <c r="D10" s="13" t="s">
        <v>16</v>
      </c>
      <c r="E10" s="14"/>
      <c r="F10" s="15"/>
      <c r="G10" s="16" t="s">
        <v>17</v>
      </c>
      <c r="H10" s="17" t="s">
        <v>17</v>
      </c>
      <c r="I10" s="17" t="s">
        <v>17</v>
      </c>
      <c r="J10" s="17" t="s">
        <v>17</v>
      </c>
    </row>
    <row r="11" spans="2:10" ht="27" thickBot="1" x14ac:dyDescent="0.3">
      <c r="B11" s="12" t="s">
        <v>18</v>
      </c>
      <c r="C11" s="6" t="s">
        <v>21</v>
      </c>
      <c r="D11" s="13"/>
      <c r="E11" s="14"/>
      <c r="F11" s="15" t="s">
        <v>16</v>
      </c>
      <c r="G11" s="16"/>
      <c r="H11" s="17"/>
      <c r="I11" s="17"/>
      <c r="J11" s="17"/>
    </row>
    <row r="12" spans="2:10" ht="27" thickBot="1" x14ac:dyDescent="0.3">
      <c r="B12" s="12" t="s">
        <v>18</v>
      </c>
      <c r="C12" s="18" t="s">
        <v>22</v>
      </c>
      <c r="D12" s="19" t="s">
        <v>16</v>
      </c>
      <c r="E12" s="20"/>
      <c r="F12" s="21"/>
      <c r="G12" s="22" t="s">
        <v>17</v>
      </c>
      <c r="H12" s="23" t="s">
        <v>17</v>
      </c>
      <c r="I12" s="17" t="s">
        <v>17</v>
      </c>
      <c r="J12" s="17" t="s">
        <v>17</v>
      </c>
    </row>
    <row r="13" spans="2:10" ht="19.5" thickBot="1" x14ac:dyDescent="0.35">
      <c r="B13" s="58" t="s">
        <v>23</v>
      </c>
      <c r="C13" s="24" t="s">
        <v>24</v>
      </c>
      <c r="D13" s="25">
        <v>4</v>
      </c>
      <c r="E13" s="25">
        <f t="shared" ref="E13:F13" si="0">COUNTIF(E8:E12,"✓")</f>
        <v>0</v>
      </c>
      <c r="F13" s="25">
        <f t="shared" si="0"/>
        <v>1</v>
      </c>
      <c r="G13" s="61"/>
      <c r="H13" s="62"/>
      <c r="I13" s="62"/>
      <c r="J13" s="62"/>
    </row>
    <row r="14" spans="2:10" ht="15.75" thickBot="1" x14ac:dyDescent="0.3">
      <c r="B14" s="59"/>
      <c r="C14" s="52" t="s">
        <v>25</v>
      </c>
      <c r="D14" s="53"/>
      <c r="E14" s="53"/>
      <c r="F14" s="54"/>
      <c r="G14" s="26">
        <f>COUNTIF(G$8:G$12,"A FAVOR")</f>
        <v>4</v>
      </c>
      <c r="H14" s="27">
        <f t="shared" ref="H14:J14" si="1">COUNTIF(H$8:H$12,"A FAVOR")</f>
        <v>4</v>
      </c>
      <c r="I14" s="27">
        <f t="shared" si="1"/>
        <v>4</v>
      </c>
      <c r="J14" s="27">
        <f t="shared" si="1"/>
        <v>4</v>
      </c>
    </row>
    <row r="15" spans="2:10" ht="15.75" thickBot="1" x14ac:dyDescent="0.3">
      <c r="B15" s="59"/>
      <c r="C15" s="52" t="s">
        <v>26</v>
      </c>
      <c r="D15" s="53"/>
      <c r="E15" s="53"/>
      <c r="F15" s="54"/>
      <c r="G15" s="28">
        <f>COUNTIF(G$8:G$12,"EN CONTRA")</f>
        <v>0</v>
      </c>
      <c r="H15" s="29">
        <f t="shared" ref="H15:J15" si="2">COUNTIF(H$8:H$12,"EN CONTRA")</f>
        <v>0</v>
      </c>
      <c r="I15" s="29">
        <f t="shared" si="2"/>
        <v>0</v>
      </c>
      <c r="J15" s="29">
        <f t="shared" si="2"/>
        <v>0</v>
      </c>
    </row>
    <row r="16" spans="2:10" ht="15.75" thickBot="1" x14ac:dyDescent="0.3">
      <c r="B16" s="59"/>
      <c r="C16" s="52" t="s">
        <v>27</v>
      </c>
      <c r="D16" s="53"/>
      <c r="E16" s="53"/>
      <c r="F16" s="54"/>
      <c r="G16" s="28">
        <f>COUNTIF(G$8:G$12,"ABSTENCIÓN")</f>
        <v>0</v>
      </c>
      <c r="H16" s="29">
        <f t="shared" ref="H16:J16" si="3">COUNTIF(H$8:H$12,"ABSTENCIÓN")</f>
        <v>0</v>
      </c>
      <c r="I16" s="29">
        <f t="shared" si="3"/>
        <v>0</v>
      </c>
      <c r="J16" s="29">
        <f t="shared" si="3"/>
        <v>0</v>
      </c>
    </row>
    <row r="17" spans="2:10" ht="15.75" thickBot="1" x14ac:dyDescent="0.3">
      <c r="B17" s="59"/>
      <c r="C17" s="52" t="s">
        <v>28</v>
      </c>
      <c r="D17" s="53"/>
      <c r="E17" s="53"/>
      <c r="F17" s="54"/>
      <c r="G17" s="30">
        <f>COUNTIF(G$8:G$12,"AUSENTE")</f>
        <v>0</v>
      </c>
      <c r="H17" s="31">
        <f t="shared" ref="H17:J17" si="4">COUNTIF(H$8:H$12,"AUSENTE")</f>
        <v>0</v>
      </c>
      <c r="I17" s="31">
        <f t="shared" si="4"/>
        <v>0</v>
      </c>
      <c r="J17" s="31">
        <f t="shared" si="4"/>
        <v>0</v>
      </c>
    </row>
    <row r="18" spans="2:10" ht="19.5" thickBot="1" x14ac:dyDescent="0.3">
      <c r="B18" s="60"/>
      <c r="C18" s="55" t="s">
        <v>29</v>
      </c>
      <c r="D18" s="56"/>
      <c r="E18" s="56"/>
      <c r="F18" s="57"/>
      <c r="G18" s="32">
        <f>SUM(G14:G17)</f>
        <v>4</v>
      </c>
      <c r="H18" s="32">
        <f t="shared" ref="H18:J18" si="5">SUM(H14:H17)</f>
        <v>4</v>
      </c>
      <c r="I18" s="32">
        <f t="shared" si="5"/>
        <v>4</v>
      </c>
      <c r="J18" s="32">
        <f t="shared" si="5"/>
        <v>4</v>
      </c>
    </row>
    <row r="20" spans="2:10" x14ac:dyDescent="0.25">
      <c r="F20" t="s">
        <v>11</v>
      </c>
      <c r="G20" t="s">
        <v>12</v>
      </c>
      <c r="H20" t="s">
        <v>13</v>
      </c>
    </row>
    <row r="21" spans="2:10" x14ac:dyDescent="0.25">
      <c r="E21" t="s">
        <v>25</v>
      </c>
      <c r="F21">
        <f t="shared" ref="F21:I25" si="6">G14</f>
        <v>4</v>
      </c>
      <c r="G21">
        <f t="shared" si="6"/>
        <v>4</v>
      </c>
      <c r="H21">
        <f t="shared" si="6"/>
        <v>4</v>
      </c>
      <c r="I21">
        <f t="shared" si="6"/>
        <v>4</v>
      </c>
      <c r="J21" t="s">
        <v>31</v>
      </c>
    </row>
    <row r="22" spans="2:10" x14ac:dyDescent="0.25">
      <c r="E22" t="s">
        <v>26</v>
      </c>
      <c r="F22">
        <f t="shared" si="6"/>
        <v>0</v>
      </c>
      <c r="G22">
        <f t="shared" si="6"/>
        <v>0</v>
      </c>
      <c r="H22">
        <f t="shared" si="6"/>
        <v>0</v>
      </c>
      <c r="I22">
        <f t="shared" si="6"/>
        <v>0</v>
      </c>
      <c r="J22" t="e">
        <f>#REF!</f>
        <v>#REF!</v>
      </c>
    </row>
    <row r="23" spans="2:10" x14ac:dyDescent="0.25">
      <c r="E23" t="s">
        <v>27</v>
      </c>
      <c r="F23">
        <f t="shared" si="6"/>
        <v>0</v>
      </c>
      <c r="G23">
        <f t="shared" si="6"/>
        <v>0</v>
      </c>
      <c r="H23">
        <f t="shared" si="6"/>
        <v>0</v>
      </c>
      <c r="I23">
        <f t="shared" si="6"/>
        <v>0</v>
      </c>
      <c r="J23" t="e">
        <f>#REF!</f>
        <v>#REF!</v>
      </c>
    </row>
    <row r="24" spans="2:10" x14ac:dyDescent="0.25">
      <c r="E24" t="s">
        <v>28</v>
      </c>
      <c r="F24">
        <f t="shared" si="6"/>
        <v>0</v>
      </c>
      <c r="G24">
        <f t="shared" si="6"/>
        <v>0</v>
      </c>
      <c r="H24">
        <f t="shared" si="6"/>
        <v>0</v>
      </c>
      <c r="I24">
        <f t="shared" si="6"/>
        <v>0</v>
      </c>
      <c r="J24" t="e">
        <f>#REF!</f>
        <v>#REF!</v>
      </c>
    </row>
    <row r="25" spans="2:10" x14ac:dyDescent="0.25">
      <c r="E25" t="s">
        <v>29</v>
      </c>
      <c r="F25">
        <f t="shared" si="6"/>
        <v>4</v>
      </c>
      <c r="G25">
        <f t="shared" si="6"/>
        <v>4</v>
      </c>
      <c r="H25">
        <f t="shared" si="6"/>
        <v>4</v>
      </c>
      <c r="I25">
        <f t="shared" si="6"/>
        <v>4</v>
      </c>
      <c r="J25" t="e">
        <f>#REF!</f>
        <v>#REF!</v>
      </c>
    </row>
  </sheetData>
  <mergeCells count="17">
    <mergeCell ref="C16:F16"/>
    <mergeCell ref="C17:F17"/>
    <mergeCell ref="C18:F18"/>
    <mergeCell ref="B13:B18"/>
    <mergeCell ref="G13:J13"/>
    <mergeCell ref="C14:F14"/>
    <mergeCell ref="C15:F15"/>
    <mergeCell ref="G6:I6"/>
    <mergeCell ref="C2:J2"/>
    <mergeCell ref="C3:J3"/>
    <mergeCell ref="B5:C6"/>
    <mergeCell ref="D5:F6"/>
    <mergeCell ref="G5:I5"/>
    <mergeCell ref="J5:J6"/>
    <mergeCell ref="B1:B3"/>
    <mergeCell ref="C1:J1"/>
    <mergeCell ref="C4:J4"/>
  </mergeCells>
  <dataValidations count="3">
    <dataValidation type="list" allowBlank="1" showInputMessage="1" showErrorMessage="1" sqref="D8:F12">
      <formula1>"✓"</formula1>
    </dataValidation>
    <dataValidation type="whole" allowBlank="1" showInputMessage="1" showErrorMessage="1" sqref="D13:F13 G14:J18">
      <formula1>0</formula1>
      <formula2>5</formula2>
    </dataValidation>
    <dataValidation type="list" allowBlank="1" showInputMessage="1" showErrorMessage="1" sqref="G8:J12">
      <formula1>"A FAVOR, EN CONTRA, ABSTENCIÓN, AUSENTE"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Ingresos</dc:creator>
  <cp:lastModifiedBy>Ingresos</cp:lastModifiedBy>
  <dcterms:created xsi:type="dcterms:W3CDTF">2025-09-23T18:57:52Z</dcterms:created>
  <dcterms:modified xsi:type="dcterms:W3CDTF">2025-09-26T17:54:26Z</dcterms:modified>
</cp:coreProperties>
</file>